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15" yWindow="120" windowWidth="19320" windowHeight="7440"/>
  </bookViews>
  <sheets>
    <sheet name="Foglio4" sheetId="4" r:id="rId1"/>
  </sheets>
  <definedNames>
    <definedName name="_xlnm.Print_Area" localSheetId="0">Foglio4!$A$1:$K$22</definedName>
  </definedNames>
  <calcPr calcId="125725"/>
</workbook>
</file>

<file path=xl/calcChain.xml><?xml version="1.0" encoding="utf-8"?>
<calcChain xmlns="http://schemas.openxmlformats.org/spreadsheetml/2006/main">
  <c r="D6" i="4"/>
  <c r="D7"/>
  <c r="D8"/>
  <c r="D9"/>
  <c r="D10"/>
  <c r="D11"/>
  <c r="D12"/>
  <c r="D14"/>
  <c r="D15"/>
  <c r="D16"/>
  <c r="D17"/>
  <c r="D18"/>
  <c r="D19"/>
  <c r="D20"/>
  <c r="D22"/>
  <c r="D5"/>
  <c r="C6"/>
  <c r="C7"/>
  <c r="C8"/>
  <c r="C9"/>
  <c r="C10"/>
  <c r="C12"/>
  <c r="C13"/>
  <c r="C14"/>
  <c r="C15"/>
  <c r="C5"/>
  <c r="A7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6"/>
  <c r="B6"/>
  <c r="B7" s="1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C11" l="1"/>
  <c r="I22" s="1"/>
  <c r="D21"/>
  <c r="D13"/>
</calcChain>
</file>

<file path=xl/sharedStrings.xml><?xml version="1.0" encoding="utf-8"?>
<sst xmlns="http://schemas.openxmlformats.org/spreadsheetml/2006/main" count="9" uniqueCount="9">
  <si>
    <t>Years</t>
  </si>
  <si>
    <t>exponen</t>
  </si>
  <si>
    <t>logistic</t>
  </si>
  <si>
    <t>Graph 1. trend of IOT devices - logistic curve</t>
  </si>
  <si>
    <t>Table 1. IoT growh (billion devices)</t>
  </si>
  <si>
    <t>APPROACH BY LOGISTIC CURVE TO EXPONENTIAL GROWTH OF IOT SERVICE</t>
  </si>
  <si>
    <t>correlation logistic/exponential  =</t>
  </si>
  <si>
    <t>exponential growth: Y = 5,772*exp(0,224*n)</t>
  </si>
  <si>
    <t>logistic function : Y = 140/(1+exp(-0,34(n-11))</t>
  </si>
</sst>
</file>

<file path=xl/styles.xml><?xml version="1.0" encoding="utf-8"?>
<styleSheet xmlns="http://schemas.openxmlformats.org/spreadsheetml/2006/main">
  <numFmts count="1">
    <numFmt numFmtId="164" formatCode="0.0000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2" fontId="0" fillId="0" borderId="0" xfId="0" applyNumberFormat="1"/>
    <xf numFmtId="164" fontId="0" fillId="0" borderId="0" xfId="0" applyNumberFormat="1"/>
    <xf numFmtId="10" fontId="0" fillId="0" borderId="0" xfId="0" applyNumberFormat="1"/>
    <xf numFmtId="1" fontId="0" fillId="0" borderId="0" xfId="0" applyNumberFormat="1"/>
    <xf numFmtId="2" fontId="0" fillId="0" borderId="0" xfId="0" applyNumberFormat="1" applyFont="1"/>
    <xf numFmtId="0" fontId="1" fillId="0" borderId="0" xfId="0" applyFont="1" applyAlignment="1">
      <alignment horizontal="center"/>
    </xf>
    <xf numFmtId="0" fontId="2" fillId="0" borderId="0" xfId="0" applyFont="1"/>
    <xf numFmtId="164" fontId="0" fillId="0" borderId="0" xfId="0" applyNumberFormat="1" applyAlignment="1">
      <alignment horizontal="right"/>
    </xf>
    <xf numFmtId="0" fontId="3" fillId="0" borderId="0" xfId="0" applyFont="1" applyAlignment="1"/>
    <xf numFmtId="2" fontId="1" fillId="0" borderId="0" xfId="0" applyNumberFormat="1" applyFont="1"/>
    <xf numFmtId="164" fontId="1" fillId="0" borderId="0" xfId="0" applyNumberFormat="1" applyFont="1"/>
    <xf numFmtId="10" fontId="1" fillId="0" borderId="0" xfId="0" applyNumberFormat="1" applyFont="1"/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0" fillId="0" borderId="1" xfId="0" applyNumberFormat="1" applyBorder="1"/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0" xfId="0" applyNumberFormat="1" applyFont="1" applyAlignment="1"/>
    <xf numFmtId="0" fontId="3" fillId="0" borderId="0" xfId="0" applyFont="1" applyAlignment="1">
      <alignment horizontal="center"/>
    </xf>
    <xf numFmtId="164" fontId="4" fillId="0" borderId="0" xfId="0" applyNumberFormat="1" applyFont="1" applyAlignment="1"/>
    <xf numFmtId="2" fontId="4" fillId="0" borderId="0" xfId="0" applyNumberFormat="1" applyFont="1"/>
    <xf numFmtId="0" fontId="5" fillId="0" borderId="0" xfId="0" applyFont="1"/>
    <xf numFmtId="10" fontId="4" fillId="0" borderId="0" xfId="0" applyNumberFormat="1" applyFont="1"/>
    <xf numFmtId="0" fontId="6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Foglio4!$B$5:$B$24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xVal>
          <c:yVal>
            <c:numRef>
              <c:f>Foglio4!$C$5:$C$24</c:f>
              <c:numCache>
                <c:formatCode>0.00</c:formatCode>
                <c:ptCount val="20"/>
                <c:pt idx="0">
                  <c:v>7.1586283731690896</c:v>
                </c:pt>
                <c:pt idx="1">
                  <c:v>8.9559524965294521</c:v>
                </c:pt>
                <c:pt idx="2">
                  <c:v>11.204532619785088</c:v>
                </c:pt>
                <c:pt idx="3">
                  <c:v>14.017666046852868</c:v>
                </c:pt>
                <c:pt idx="4">
                  <c:v>17.53709575124256</c:v>
                </c:pt>
                <c:pt idx="5">
                  <c:v>21.940152259319831</c:v>
                </c:pt>
                <c:pt idx="6">
                  <c:v>27.448688653480747</c:v>
                </c:pt>
                <c:pt idx="7">
                  <c:v>34.340258895681878</c:v>
                </c:pt>
                <c:pt idx="8">
                  <c:v>42.962102704054615</c:v>
                </c:pt>
                <c:pt idx="9">
                  <c:v>53.748641626747613</c:v>
                </c:pt>
                <c:pt idx="10">
                  <c:v>67.243367872864837</c:v>
                </c:pt>
              </c:numCache>
            </c:numRef>
          </c:yVal>
        </c:ser>
        <c:ser>
          <c:idx val="1"/>
          <c:order val="1"/>
          <c:spPr>
            <a:ln w="28575">
              <a:noFill/>
            </a:ln>
          </c:spPr>
          <c:xVal>
            <c:numRef>
              <c:f>Foglio4!$B$5:$B$24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xVal>
          <c:yVal>
            <c:numRef>
              <c:f>Foglio4!$D$5:$D$24</c:f>
              <c:numCache>
                <c:formatCode>0.00</c:formatCode>
                <c:ptCount val="20"/>
                <c:pt idx="0">
                  <c:v>4.5213650577830693</c:v>
                </c:pt>
                <c:pt idx="1">
                  <c:v>6.270278426970143</c:v>
                </c:pt>
                <c:pt idx="2">
                  <c:v>8.6524852769024001</c:v>
                </c:pt>
                <c:pt idx="3">
                  <c:v>11.859479202303005</c:v>
                </c:pt>
                <c:pt idx="4">
                  <c:v>16.109342486376974</c:v>
                </c:pt>
                <c:pt idx="5">
                  <c:v>21.625137111694855</c:v>
                </c:pt>
                <c:pt idx="6">
                  <c:v>28.593642319772847</c:v>
                </c:pt>
                <c:pt idx="7">
                  <c:v>37.103836074687365</c:v>
                </c:pt>
                <c:pt idx="8">
                  <c:v>47.076582363390621</c:v>
                </c:pt>
                <c:pt idx="9">
                  <c:v>58.213326789042974</c:v>
                </c:pt>
                <c:pt idx="10">
                  <c:v>70</c:v>
                </c:pt>
                <c:pt idx="11">
                  <c:v>81.786673210957034</c:v>
                </c:pt>
                <c:pt idx="12">
                  <c:v>92.923417636609386</c:v>
                </c:pt>
                <c:pt idx="13">
                  <c:v>102.89616392531264</c:v>
                </c:pt>
                <c:pt idx="14">
                  <c:v>111.40635768022716</c:v>
                </c:pt>
                <c:pt idx="15">
                  <c:v>118.37486288830513</c:v>
                </c:pt>
                <c:pt idx="16">
                  <c:v>123.89065751362303</c:v>
                </c:pt>
                <c:pt idx="17">
                  <c:v>128.14052079769701</c:v>
                </c:pt>
              </c:numCache>
            </c:numRef>
          </c:yVal>
        </c:ser>
        <c:axId val="110936832"/>
        <c:axId val="110938368"/>
      </c:scatterChart>
      <c:valAx>
        <c:axId val="110936832"/>
        <c:scaling>
          <c:orientation val="minMax"/>
        </c:scaling>
        <c:axPos val="b"/>
        <c:majorGridlines/>
        <c:numFmt formatCode="General" sourceLinked="1"/>
        <c:tickLblPos val="nextTo"/>
        <c:crossAx val="110938368"/>
        <c:crosses val="autoZero"/>
        <c:crossBetween val="midCat"/>
      </c:valAx>
      <c:valAx>
        <c:axId val="110938368"/>
        <c:scaling>
          <c:orientation val="minMax"/>
        </c:scaling>
        <c:axPos val="l"/>
        <c:majorGridlines/>
        <c:numFmt formatCode="0.00" sourceLinked="1"/>
        <c:tickLblPos val="nextTo"/>
        <c:crossAx val="110936832"/>
        <c:crosses val="autoZero"/>
        <c:crossBetween val="midCat"/>
      </c:valAx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2</xdr:row>
      <xdr:rowOff>180975</xdr:rowOff>
    </xdr:from>
    <xdr:to>
      <xdr:col>10</xdr:col>
      <xdr:colOff>581025</xdr:colOff>
      <xdr:row>18</xdr:row>
      <xdr:rowOff>171450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9"/>
  <sheetViews>
    <sheetView tabSelected="1" workbookViewId="0">
      <selection activeCell="C16" sqref="C16"/>
    </sheetView>
  </sheetViews>
  <sheetFormatPr defaultRowHeight="15"/>
  <cols>
    <col min="1" max="2" width="7.7109375" customWidth="1"/>
    <col min="12" max="12" width="9.7109375" customWidth="1"/>
    <col min="15" max="15" width="9.140625" customWidth="1"/>
  </cols>
  <sheetData>
    <row r="1" spans="1:23" ht="18">
      <c r="A1" s="32" t="s">
        <v>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26"/>
    </row>
    <row r="2" spans="1:23">
      <c r="A2" s="21"/>
      <c r="B2" s="19"/>
      <c r="C2" s="19"/>
      <c r="D2" s="19"/>
      <c r="E2" s="19"/>
      <c r="F2" s="19"/>
      <c r="G2" s="19"/>
      <c r="H2" s="19"/>
      <c r="I2" s="19"/>
      <c r="J2" s="19"/>
      <c r="K2" s="11"/>
    </row>
    <row r="3" spans="1:23">
      <c r="A3" s="2" t="s">
        <v>4</v>
      </c>
      <c r="B3" s="3"/>
      <c r="F3" s="31" t="s">
        <v>3</v>
      </c>
      <c r="G3" s="31"/>
      <c r="H3" s="31"/>
      <c r="I3" s="31"/>
      <c r="J3" s="31"/>
      <c r="K3" s="31"/>
    </row>
    <row r="4" spans="1:23">
      <c r="A4" s="29" t="s">
        <v>0</v>
      </c>
      <c r="B4" s="30"/>
      <c r="C4" s="15" t="s">
        <v>1</v>
      </c>
      <c r="D4" s="16" t="s">
        <v>2</v>
      </c>
      <c r="E4" s="8"/>
      <c r="L4" s="1"/>
      <c r="M4" s="1"/>
      <c r="N4" s="1"/>
      <c r="O4" s="1"/>
      <c r="R4" s="1"/>
      <c r="S4" s="1"/>
      <c r="T4" s="1"/>
      <c r="U4" s="1"/>
      <c r="V4" s="1"/>
    </row>
    <row r="5" spans="1:23">
      <c r="A5" s="18">
        <v>2013</v>
      </c>
      <c r="B5" s="18">
        <v>1</v>
      </c>
      <c r="C5" s="17">
        <f>5.722*EXP(0.224*B5)</f>
        <v>7.1586283731690896</v>
      </c>
      <c r="D5" s="17">
        <f>140/(1+EXP(-0.34*(B5-11)))</f>
        <v>4.5213650577830693</v>
      </c>
      <c r="E5" s="3"/>
      <c r="F5" s="3"/>
      <c r="G5" s="3"/>
      <c r="H5" s="3"/>
      <c r="I5" s="3"/>
      <c r="J5" s="3"/>
      <c r="L5" s="3"/>
      <c r="N5" s="6"/>
      <c r="O5" s="4"/>
      <c r="P5" s="4"/>
      <c r="Q5" s="4"/>
      <c r="R5" s="4"/>
      <c r="S5" s="4"/>
      <c r="T5" s="4"/>
      <c r="U5" s="4"/>
      <c r="V5" s="4"/>
    </row>
    <row r="6" spans="1:23">
      <c r="A6" s="18">
        <f>A5+1</f>
        <v>2014</v>
      </c>
      <c r="B6" s="18">
        <f>B5+1</f>
        <v>2</v>
      </c>
      <c r="C6" s="17">
        <f t="shared" ref="C6:C15" si="0">5.722*EXP(0.224*B6)</f>
        <v>8.9559524965294521</v>
      </c>
      <c r="D6" s="17">
        <f t="shared" ref="D6:D22" si="1">140/(1+EXP(-0.34*(B6-11)))</f>
        <v>6.270278426970143</v>
      </c>
      <c r="E6" s="3"/>
      <c r="F6" s="3"/>
      <c r="G6" s="3"/>
      <c r="H6" s="3"/>
      <c r="I6" s="3"/>
      <c r="J6" s="3"/>
      <c r="P6" s="4"/>
      <c r="Q6" s="4"/>
      <c r="R6" s="4"/>
      <c r="S6" s="4"/>
      <c r="T6" s="4"/>
      <c r="U6" s="4"/>
      <c r="V6" s="4"/>
    </row>
    <row r="7" spans="1:23">
      <c r="A7" s="18">
        <f t="shared" ref="A7:A22" si="2">A6+1</f>
        <v>2015</v>
      </c>
      <c r="B7" s="18">
        <f t="shared" ref="B7:B22" si="3">B6+1</f>
        <v>3</v>
      </c>
      <c r="C7" s="17">
        <f t="shared" si="0"/>
        <v>11.204532619785088</v>
      </c>
      <c r="D7" s="17">
        <f t="shared" si="1"/>
        <v>8.6524852769024001</v>
      </c>
      <c r="E7" s="3"/>
      <c r="F7" s="3"/>
      <c r="G7" s="3"/>
      <c r="H7" s="3"/>
      <c r="I7" s="3"/>
      <c r="J7" s="3"/>
      <c r="K7" s="2"/>
      <c r="P7" s="4"/>
      <c r="Q7" s="4"/>
      <c r="R7" s="4"/>
      <c r="S7" s="4"/>
      <c r="T7" s="4"/>
      <c r="U7" s="4"/>
      <c r="V7" s="4"/>
    </row>
    <row r="8" spans="1:23">
      <c r="A8" s="18">
        <f t="shared" si="2"/>
        <v>2016</v>
      </c>
      <c r="B8" s="18">
        <f t="shared" si="3"/>
        <v>4</v>
      </c>
      <c r="C8" s="17">
        <f t="shared" si="0"/>
        <v>14.017666046852868</v>
      </c>
      <c r="D8" s="17">
        <f t="shared" si="1"/>
        <v>11.859479202303005</v>
      </c>
      <c r="E8" s="3"/>
      <c r="F8" s="3"/>
      <c r="G8" s="7"/>
      <c r="H8" s="3"/>
      <c r="I8" s="3"/>
      <c r="J8" s="3"/>
      <c r="L8" s="3"/>
      <c r="M8" s="5"/>
      <c r="P8" s="4"/>
      <c r="Q8" s="4"/>
      <c r="R8" s="4"/>
      <c r="S8" s="4"/>
      <c r="T8" s="4"/>
      <c r="U8" s="4"/>
      <c r="V8" s="4"/>
      <c r="W8" s="4"/>
    </row>
    <row r="9" spans="1:23">
      <c r="A9" s="18">
        <f t="shared" si="2"/>
        <v>2017</v>
      </c>
      <c r="B9" s="18">
        <f t="shared" si="3"/>
        <v>5</v>
      </c>
      <c r="C9" s="17">
        <f t="shared" si="0"/>
        <v>17.53709575124256</v>
      </c>
      <c r="D9" s="17">
        <f t="shared" si="1"/>
        <v>16.109342486376974</v>
      </c>
      <c r="E9" s="3"/>
      <c r="F9" s="3"/>
      <c r="G9" s="3"/>
      <c r="H9" s="3"/>
      <c r="I9" s="3"/>
      <c r="J9" s="3"/>
      <c r="L9" s="3"/>
      <c r="M9" s="5"/>
      <c r="P9" s="4"/>
      <c r="Q9" s="4"/>
      <c r="R9" s="4"/>
      <c r="S9" s="4"/>
      <c r="T9" s="4"/>
      <c r="U9" s="4"/>
      <c r="V9" s="4"/>
    </row>
    <row r="10" spans="1:23">
      <c r="A10" s="18">
        <f t="shared" si="2"/>
        <v>2018</v>
      </c>
      <c r="B10" s="18">
        <f t="shared" si="3"/>
        <v>6</v>
      </c>
      <c r="C10" s="17">
        <f t="shared" si="0"/>
        <v>21.940152259319831</v>
      </c>
      <c r="D10" s="17">
        <f t="shared" si="1"/>
        <v>21.625137111694855</v>
      </c>
      <c r="E10" s="3"/>
      <c r="F10" s="3"/>
      <c r="G10" s="3"/>
      <c r="H10" s="3"/>
      <c r="I10" s="3"/>
      <c r="J10" s="3"/>
      <c r="K10" s="2"/>
      <c r="L10" s="3"/>
      <c r="N10" s="6"/>
      <c r="O10" s="4"/>
    </row>
    <row r="11" spans="1:23">
      <c r="A11" s="18">
        <f t="shared" si="2"/>
        <v>2019</v>
      </c>
      <c r="B11" s="18">
        <f t="shared" si="3"/>
        <v>7</v>
      </c>
      <c r="C11" s="17">
        <f t="shared" si="0"/>
        <v>27.448688653480747</v>
      </c>
      <c r="D11" s="17">
        <f t="shared" si="1"/>
        <v>28.593642319772847</v>
      </c>
      <c r="E11" s="3"/>
      <c r="F11" s="3"/>
      <c r="G11" s="3"/>
      <c r="H11" s="3"/>
      <c r="I11" s="3"/>
      <c r="J11" s="3"/>
      <c r="K11" s="9"/>
      <c r="L11" s="3"/>
      <c r="M11" s="4"/>
      <c r="N11" s="4"/>
      <c r="O11" s="10"/>
      <c r="R11" s="1"/>
      <c r="S11" s="1"/>
      <c r="T11" s="1"/>
      <c r="U11" s="1"/>
      <c r="V11" s="1"/>
    </row>
    <row r="12" spans="1:23">
      <c r="A12" s="18">
        <f t="shared" si="2"/>
        <v>2020</v>
      </c>
      <c r="B12" s="18">
        <f t="shared" si="3"/>
        <v>8</v>
      </c>
      <c r="C12" s="17">
        <f t="shared" si="0"/>
        <v>34.340258895681878</v>
      </c>
      <c r="D12" s="17">
        <f t="shared" si="1"/>
        <v>37.103836074687365</v>
      </c>
      <c r="E12" s="3"/>
      <c r="F12" s="3"/>
      <c r="G12" s="3"/>
      <c r="H12" s="3"/>
      <c r="I12" s="3"/>
      <c r="J12" s="3"/>
      <c r="K12" s="3"/>
      <c r="L12" s="3"/>
      <c r="M12" s="4"/>
      <c r="N12" s="4"/>
      <c r="O12" s="4"/>
      <c r="P12" s="4"/>
      <c r="Q12" s="4"/>
      <c r="R12" s="4"/>
      <c r="S12" s="4"/>
      <c r="T12" s="4"/>
      <c r="U12" s="4"/>
      <c r="V12" s="4"/>
    </row>
    <row r="13" spans="1:23">
      <c r="A13" s="18">
        <f t="shared" si="2"/>
        <v>2021</v>
      </c>
      <c r="B13" s="18">
        <f t="shared" si="3"/>
        <v>9</v>
      </c>
      <c r="C13" s="17">
        <f t="shared" si="0"/>
        <v>42.962102704054615</v>
      </c>
      <c r="D13" s="17">
        <f t="shared" si="1"/>
        <v>47.076582363390621</v>
      </c>
      <c r="E13" s="3"/>
      <c r="F13" s="3"/>
      <c r="G13" s="3"/>
      <c r="H13" s="3"/>
      <c r="I13" s="3"/>
      <c r="J13" s="3"/>
      <c r="K13" s="3"/>
      <c r="L13" s="3"/>
      <c r="M13" s="4"/>
      <c r="N13" s="4"/>
      <c r="O13" s="4"/>
      <c r="P13" s="4"/>
      <c r="Q13" s="4"/>
      <c r="R13" s="4"/>
      <c r="S13" s="4"/>
      <c r="T13" s="4"/>
      <c r="U13" s="4"/>
      <c r="V13" s="4"/>
    </row>
    <row r="14" spans="1:23">
      <c r="A14" s="18">
        <f t="shared" si="2"/>
        <v>2022</v>
      </c>
      <c r="B14" s="18">
        <f t="shared" si="3"/>
        <v>10</v>
      </c>
      <c r="C14" s="17">
        <f t="shared" si="0"/>
        <v>53.748641626747613</v>
      </c>
      <c r="D14" s="17">
        <f t="shared" si="1"/>
        <v>58.213326789042974</v>
      </c>
      <c r="E14" s="3"/>
      <c r="F14" s="3"/>
      <c r="G14" s="3"/>
      <c r="H14" s="3"/>
      <c r="I14" s="3"/>
      <c r="J14" s="3"/>
      <c r="K14" s="3"/>
      <c r="L14" s="3"/>
      <c r="M14" s="4"/>
      <c r="N14" s="4"/>
      <c r="O14" s="4"/>
      <c r="P14" s="4"/>
      <c r="Q14" s="4"/>
      <c r="R14" s="4"/>
      <c r="S14" s="4"/>
      <c r="T14" s="4"/>
      <c r="U14" s="4"/>
      <c r="V14" s="4"/>
    </row>
    <row r="15" spans="1:23">
      <c r="A15" s="18">
        <f t="shared" si="2"/>
        <v>2023</v>
      </c>
      <c r="B15" s="18">
        <f t="shared" si="3"/>
        <v>11</v>
      </c>
      <c r="C15" s="17">
        <f t="shared" si="0"/>
        <v>67.243367872864837</v>
      </c>
      <c r="D15" s="17">
        <f t="shared" si="1"/>
        <v>70</v>
      </c>
      <c r="E15" s="3"/>
      <c r="F15" s="3"/>
      <c r="G15" s="3"/>
      <c r="H15" s="3"/>
      <c r="I15" s="3"/>
      <c r="J15" s="3"/>
      <c r="K15" s="3"/>
      <c r="L15" s="3"/>
      <c r="M15" s="4"/>
      <c r="N15" s="4"/>
      <c r="O15" s="4"/>
      <c r="P15" s="4"/>
      <c r="Q15" s="4"/>
      <c r="R15" s="4"/>
      <c r="S15" s="4"/>
      <c r="T15" s="4"/>
      <c r="U15" s="4"/>
      <c r="V15" s="4"/>
    </row>
    <row r="16" spans="1:23">
      <c r="A16" s="18">
        <f t="shared" si="2"/>
        <v>2024</v>
      </c>
      <c r="B16" s="18">
        <f t="shared" si="3"/>
        <v>12</v>
      </c>
      <c r="C16" s="17"/>
      <c r="D16" s="17">
        <f t="shared" si="1"/>
        <v>81.786673210957034</v>
      </c>
      <c r="E16" s="3"/>
      <c r="F16" s="3"/>
      <c r="H16" s="4"/>
      <c r="L16" s="3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1:17">
      <c r="A17" s="18">
        <f t="shared" si="2"/>
        <v>2025</v>
      </c>
      <c r="B17" s="18">
        <f t="shared" si="3"/>
        <v>13</v>
      </c>
      <c r="C17" s="17"/>
      <c r="D17" s="17">
        <f t="shared" si="1"/>
        <v>92.923417636609386</v>
      </c>
      <c r="E17" s="3"/>
      <c r="F17" s="3"/>
      <c r="H17" s="4"/>
      <c r="L17" s="3"/>
      <c r="M17" s="4"/>
      <c r="N17" s="4"/>
      <c r="O17" s="4"/>
      <c r="P17" s="4"/>
      <c r="Q17" s="4"/>
    </row>
    <row r="18" spans="1:17">
      <c r="A18" s="18">
        <f t="shared" si="2"/>
        <v>2026</v>
      </c>
      <c r="B18" s="18">
        <f t="shared" si="3"/>
        <v>14</v>
      </c>
      <c r="C18" s="17"/>
      <c r="D18" s="17">
        <f t="shared" si="1"/>
        <v>102.89616392531264</v>
      </c>
      <c r="E18" s="3"/>
      <c r="F18" s="3"/>
      <c r="H18" s="4"/>
      <c r="L18" s="3"/>
      <c r="M18" s="4"/>
      <c r="N18" s="4"/>
      <c r="O18" s="4"/>
      <c r="P18" s="4"/>
      <c r="Q18" s="4"/>
    </row>
    <row r="19" spans="1:17">
      <c r="A19" s="18">
        <f t="shared" si="2"/>
        <v>2027</v>
      </c>
      <c r="B19" s="18">
        <f t="shared" si="3"/>
        <v>15</v>
      </c>
      <c r="C19" s="17"/>
      <c r="D19" s="17">
        <f t="shared" si="1"/>
        <v>111.40635768022716</v>
      </c>
      <c r="E19" s="3"/>
      <c r="F19" s="3"/>
      <c r="H19" s="4"/>
      <c r="L19" s="3"/>
      <c r="M19" s="4"/>
      <c r="N19" s="4"/>
      <c r="O19" s="4"/>
      <c r="P19" s="4"/>
      <c r="Q19" s="4"/>
    </row>
    <row r="20" spans="1:17">
      <c r="A20" s="18">
        <f t="shared" si="2"/>
        <v>2028</v>
      </c>
      <c r="B20" s="18">
        <f t="shared" si="3"/>
        <v>16</v>
      </c>
      <c r="C20" s="17"/>
      <c r="D20" s="17">
        <f t="shared" si="1"/>
        <v>118.37486288830513</v>
      </c>
      <c r="E20" s="3"/>
      <c r="F20" s="22" t="s">
        <v>7</v>
      </c>
      <c r="G20" s="22"/>
      <c r="H20" s="20"/>
      <c r="L20" s="3"/>
      <c r="M20" s="4"/>
      <c r="N20" s="4"/>
      <c r="O20" s="4"/>
      <c r="P20" s="4"/>
      <c r="Q20" s="4"/>
    </row>
    <row r="21" spans="1:17">
      <c r="A21" s="18">
        <f t="shared" si="2"/>
        <v>2029</v>
      </c>
      <c r="B21" s="18">
        <f t="shared" si="3"/>
        <v>17</v>
      </c>
      <c r="C21" s="17"/>
      <c r="D21" s="17">
        <f t="shared" si="1"/>
        <v>123.89065751362303</v>
      </c>
      <c r="E21" s="3"/>
      <c r="F21" s="22" t="s">
        <v>8</v>
      </c>
      <c r="G21" s="22"/>
      <c r="H21" s="20"/>
      <c r="I21" s="20"/>
      <c r="L21" s="3"/>
      <c r="M21" s="4"/>
      <c r="N21" s="4"/>
      <c r="O21" s="4"/>
      <c r="P21" s="4"/>
      <c r="Q21" s="4"/>
    </row>
    <row r="22" spans="1:17">
      <c r="A22" s="18">
        <f t="shared" si="2"/>
        <v>2030</v>
      </c>
      <c r="B22" s="18">
        <f t="shared" si="3"/>
        <v>18</v>
      </c>
      <c r="C22" s="17"/>
      <c r="D22" s="17">
        <f t="shared" si="1"/>
        <v>128.14052079769701</v>
      </c>
      <c r="E22" s="3"/>
      <c r="F22" s="23" t="s">
        <v>6</v>
      </c>
      <c r="G22" s="24"/>
      <c r="I22" s="25">
        <f>CORREL(C5:C15,D5:D15)</f>
        <v>0.99838756478026103</v>
      </c>
      <c r="L22" s="3"/>
      <c r="M22" s="3"/>
      <c r="N22" s="4"/>
    </row>
    <row r="23" spans="1:17">
      <c r="A23" s="27"/>
      <c r="B23" s="27"/>
      <c r="C23" s="28"/>
      <c r="D23" s="28"/>
      <c r="E23" s="3"/>
      <c r="L23" s="3"/>
      <c r="N23" s="4"/>
    </row>
    <row r="24" spans="1:17">
      <c r="A24" s="27"/>
      <c r="B24" s="27"/>
      <c r="C24" s="28"/>
      <c r="D24" s="28"/>
      <c r="E24" s="3"/>
      <c r="L24" s="3"/>
      <c r="N24" s="4"/>
    </row>
    <row r="25" spans="1:17">
      <c r="G25" s="3"/>
      <c r="N25" s="4"/>
    </row>
    <row r="26" spans="1:17">
      <c r="C26" s="12"/>
      <c r="D26" s="12"/>
      <c r="N26" s="4"/>
    </row>
    <row r="27" spans="1:17">
      <c r="D27" s="13"/>
      <c r="E27" s="3"/>
      <c r="N27" s="4"/>
    </row>
    <row r="28" spans="1:17">
      <c r="E28" s="3"/>
    </row>
    <row r="29" spans="1:17">
      <c r="B29" s="14"/>
      <c r="C29" s="2"/>
    </row>
  </sheetData>
  <mergeCells count="3">
    <mergeCell ref="A4:B4"/>
    <mergeCell ref="F3:K3"/>
    <mergeCell ref="A1:K1"/>
  </mergeCells>
  <printOptions horizontalCentered="1" verticalCentered="1"/>
  <pageMargins left="0.70866141732283472" right="0.70866141732283472" top="0.74803149606299213" bottom="0.74803149606299213" header="1.1023622047244095" footer="0.31496062992125984"/>
  <pageSetup paperSize="9" orientation="landscape" r:id="rId1"/>
  <headerFooter>
    <oddHeader xml:space="preserve">&amp;R&amp;"Arial,Grassetto"&amp;14ANNEX  3
</oddHeader>
    <oddFooter>&amp;L&amp;"Arial,Normale"&amp;8iotgrowth&amp;C&amp;"Arial,Normale"&amp;8micrimou&amp;R&amp;"Arial,Normale"&amp;8&amp;D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Foglio4</vt:lpstr>
      <vt:lpstr>Foglio4!Print_Area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Giovanni</dc:creator>
  <cp:lastModifiedBy>ictsadm</cp:lastModifiedBy>
  <cp:lastPrinted>2016-02-29T17:40:48Z</cp:lastPrinted>
  <dcterms:created xsi:type="dcterms:W3CDTF">2015-11-26T11:49:07Z</dcterms:created>
  <dcterms:modified xsi:type="dcterms:W3CDTF">2016-03-16T16:34:43Z</dcterms:modified>
</cp:coreProperties>
</file>