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6215" windowHeight="7185"/>
  </bookViews>
  <sheets>
    <sheet name="Foglio1" sheetId="1" r:id="rId1"/>
  </sheets>
  <definedNames>
    <definedName name="_xlnm.Print_Area" localSheetId="0">Foglio1!$A$1:$I$39</definedName>
  </definedNames>
  <calcPr calcId="125725"/>
</workbook>
</file>

<file path=xl/calcChain.xml><?xml version="1.0" encoding="utf-8"?>
<calcChain xmlns="http://schemas.openxmlformats.org/spreadsheetml/2006/main">
  <c r="G4" i="1"/>
  <c r="E4"/>
  <c r="D4"/>
  <c r="C4"/>
  <c r="F4" s="1"/>
  <c r="I4" l="1"/>
  <c r="H4" l="1"/>
  <c r="B6"/>
  <c r="B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5"/>
  <c r="B7" l="1"/>
  <c r="D6"/>
  <c r="E6"/>
  <c r="G6"/>
  <c r="C6"/>
  <c r="C5"/>
  <c r="G5"/>
  <c r="D5"/>
  <c r="E5"/>
  <c r="B8" l="1"/>
  <c r="D7"/>
  <c r="C7"/>
  <c r="E7"/>
  <c r="G7"/>
  <c r="I6"/>
  <c r="H6"/>
  <c r="I5"/>
  <c r="H5"/>
  <c r="F6"/>
  <c r="F5"/>
  <c r="B9" l="1"/>
  <c r="E8"/>
  <c r="C8"/>
  <c r="D8"/>
  <c r="G8"/>
  <c r="I7"/>
  <c r="H7"/>
  <c r="F7"/>
  <c r="B10" l="1"/>
  <c r="E9"/>
  <c r="C9"/>
  <c r="G9"/>
  <c r="D9"/>
  <c r="I8"/>
  <c r="H8"/>
  <c r="F8"/>
  <c r="B11" l="1"/>
  <c r="D10"/>
  <c r="E10"/>
  <c r="G10"/>
  <c r="C10"/>
  <c r="I9"/>
  <c r="H9"/>
  <c r="F9"/>
  <c r="B12" l="1"/>
  <c r="C11"/>
  <c r="F11" s="1"/>
  <c r="D11"/>
  <c r="E11"/>
  <c r="G11"/>
  <c r="I10"/>
  <c r="H10"/>
  <c r="F10"/>
  <c r="B13" l="1"/>
  <c r="G12"/>
  <c r="E12"/>
  <c r="C12"/>
  <c r="D12"/>
  <c r="H11"/>
  <c r="I11"/>
  <c r="B14" l="1"/>
  <c r="C13"/>
  <c r="F13" s="1"/>
  <c r="D13"/>
  <c r="E13"/>
  <c r="G13"/>
  <c r="H12"/>
  <c r="I12"/>
  <c r="F12"/>
  <c r="B15" l="1"/>
  <c r="D14"/>
  <c r="C14"/>
  <c r="E14"/>
  <c r="G14"/>
  <c r="H13"/>
  <c r="I13"/>
  <c r="B16" l="1"/>
  <c r="D15"/>
  <c r="G15"/>
  <c r="C15"/>
  <c r="E15"/>
  <c r="H14"/>
  <c r="I14"/>
  <c r="F14"/>
  <c r="B17" l="1"/>
  <c r="E16"/>
  <c r="G16"/>
  <c r="D16"/>
  <c r="C16"/>
  <c r="H15"/>
  <c r="I15"/>
  <c r="F15"/>
  <c r="B18" l="1"/>
  <c r="E17"/>
  <c r="G17"/>
  <c r="C17"/>
  <c r="D17"/>
  <c r="I16"/>
  <c r="H16"/>
  <c r="F16"/>
  <c r="B19" l="1"/>
  <c r="G18"/>
  <c r="E18"/>
  <c r="C18"/>
  <c r="D18"/>
  <c r="H17"/>
  <c r="I17"/>
  <c r="F17"/>
  <c r="B20" l="1"/>
  <c r="G19"/>
  <c r="E19"/>
  <c r="C19"/>
  <c r="D19"/>
  <c r="I18"/>
  <c r="H18"/>
  <c r="F18"/>
  <c r="B21" l="1"/>
  <c r="G20"/>
  <c r="C20"/>
  <c r="F20" s="1"/>
  <c r="D20"/>
  <c r="E20"/>
  <c r="H19"/>
  <c r="I19"/>
  <c r="F19"/>
  <c r="C21" l="1"/>
  <c r="F21" s="1"/>
  <c r="G21"/>
  <c r="D21"/>
  <c r="E21"/>
  <c r="H20"/>
  <c r="I20"/>
  <c r="I21" l="1"/>
  <c r="H21"/>
</calcChain>
</file>

<file path=xl/sharedStrings.xml><?xml version="1.0" encoding="utf-8"?>
<sst xmlns="http://schemas.openxmlformats.org/spreadsheetml/2006/main" count="9" uniqueCount="9">
  <si>
    <t>IDC</t>
  </si>
  <si>
    <t xml:space="preserve"> ESTIMATE OF INVESTMENT WORLDWIDE FOR IOT SERVICE: BILLION $</t>
  </si>
  <si>
    <t>INDUSTRY</t>
  </si>
  <si>
    <t>YEAR</t>
  </si>
  <si>
    <t>Average</t>
  </si>
  <si>
    <t>Exponen</t>
  </si>
  <si>
    <t>High limit</t>
  </si>
  <si>
    <t>Low Limit</t>
  </si>
  <si>
    <t>GARTNER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</si>
</sst>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0" fontId="0" fillId="0" borderId="0" xfId="0" applyNumberFormat="1"/>
    <xf numFmtId="0" fontId="1" fillId="0" borderId="0" xfId="0" applyFont="1" applyAlignment="1">
      <alignment horizontal="center"/>
    </xf>
    <xf numFmtId="2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0" fillId="0" borderId="5" xfId="0" applyFont="1" applyBorder="1"/>
    <xf numFmtId="0" fontId="0" fillId="0" borderId="1" xfId="0" applyFont="1" applyBorder="1"/>
    <xf numFmtId="2" fontId="0" fillId="0" borderId="1" xfId="0" applyNumberFormat="1" applyFont="1" applyBorder="1"/>
    <xf numFmtId="2" fontId="0" fillId="0" borderId="6" xfId="0" applyNumberFormat="1" applyFont="1" applyBorder="1"/>
    <xf numFmtId="0" fontId="0" fillId="0" borderId="7" xfId="0" applyFont="1" applyBorder="1"/>
    <xf numFmtId="0" fontId="0" fillId="0" borderId="8" xfId="0" applyFont="1" applyBorder="1"/>
    <xf numFmtId="2" fontId="0" fillId="0" borderId="8" xfId="0" applyNumberFormat="1" applyFont="1" applyBorder="1"/>
    <xf numFmtId="2" fontId="0" fillId="0" borderId="9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16533420822397193"/>
                  <c:y val="0.14119568387284928"/>
                </c:manualLayout>
              </c:layout>
              <c:numFmt formatCode="General" sourceLinked="0"/>
            </c:trendlineLbl>
          </c:trendline>
          <c:xVal>
            <c:numRef>
              <c:f>Foglio1!$B$4:$B$21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Foglio1!$G$4:$G$21</c:f>
              <c:numCache>
                <c:formatCode>0.00</c:formatCode>
                <c:ptCount val="18"/>
                <c:pt idx="0">
                  <c:v>893.09925052280198</c:v>
                </c:pt>
                <c:pt idx="1">
                  <c:v>1026.2818724709089</c:v>
                </c:pt>
                <c:pt idx="2">
                  <c:v>1179.3252330531479</c:v>
                </c:pt>
                <c:pt idx="3">
                  <c:v>1355.1910470437406</c:v>
                </c:pt>
                <c:pt idx="4">
                  <c:v>1557.2826922670813</c:v>
                </c:pt>
                <c:pt idx="5">
                  <c:v>1789.5110722026011</c:v>
                </c:pt>
                <c:pt idx="6">
                  <c:v>2056.3703002913007</c:v>
                </c:pt>
                <c:pt idx="7">
                  <c:v>2363.0246705963841</c:v>
                </c:pt>
                <c:pt idx="8">
                  <c:v>2715.408597885385</c:v>
                </c:pt>
                <c:pt idx="9">
                  <c:v>3120.341461187094</c:v>
                </c:pt>
                <c:pt idx="10">
                  <c:v>3585.6595732905539</c:v>
                </c:pt>
                <c:pt idx="11">
                  <c:v>4120.3678300768188</c:v>
                </c:pt>
                <c:pt idx="12">
                  <c:v>4734.8139744208311</c:v>
                </c:pt>
                <c:pt idx="13">
                  <c:v>5440.8888470408301</c:v>
                </c:pt>
                <c:pt idx="14">
                  <c:v>6252.2564995754456</c:v>
                </c:pt>
                <c:pt idx="15">
                  <c:v>7184.6186230663243</c:v>
                </c:pt>
                <c:pt idx="16">
                  <c:v>8256.018409100232</c:v>
                </c:pt>
                <c:pt idx="17">
                  <c:v>9487.1897239704995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Foglio1!$B$4:$B$21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Foglio1!$H$4:$H$21</c:f>
              <c:numCache>
                <c:formatCode>0.00</c:formatCode>
                <c:ptCount val="18"/>
                <c:pt idx="0">
                  <c:v>1071.7191006273624</c:v>
                </c:pt>
                <c:pt idx="1">
                  <c:v>1231.5382469650906</c:v>
                </c:pt>
                <c:pt idx="2">
                  <c:v>1415.1902796637776</c:v>
                </c:pt>
                <c:pt idx="3">
                  <c:v>1626.2292564524887</c:v>
                </c:pt>
                <c:pt idx="4">
                  <c:v>1868.7392307204975</c:v>
                </c:pt>
                <c:pt idx="5">
                  <c:v>2147.4132866431214</c:v>
                </c:pt>
                <c:pt idx="6">
                  <c:v>2467.6443603495609</c:v>
                </c:pt>
                <c:pt idx="7">
                  <c:v>2835.6296047156607</c:v>
                </c:pt>
                <c:pt idx="8">
                  <c:v>3258.4903174624619</c:v>
                </c:pt>
                <c:pt idx="9">
                  <c:v>3744.4097534245125</c:v>
                </c:pt>
                <c:pt idx="10">
                  <c:v>4302.7914879486643</c:v>
                </c:pt>
                <c:pt idx="11">
                  <c:v>4944.441396092182</c:v>
                </c:pt>
                <c:pt idx="12">
                  <c:v>5681.7767693049973</c:v>
                </c:pt>
                <c:pt idx="13">
                  <c:v>6529.0666164489958</c:v>
                </c:pt>
                <c:pt idx="14">
                  <c:v>7502.7077994905339</c:v>
                </c:pt>
                <c:pt idx="15">
                  <c:v>8621.5423476795895</c:v>
                </c:pt>
                <c:pt idx="16">
                  <c:v>9907.2220909202788</c:v>
                </c:pt>
                <c:pt idx="17">
                  <c:v>11384.627668764599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3.7443569553805789E-2"/>
                  <c:y val="0.30201735199766716"/>
                </c:manualLayout>
              </c:layout>
              <c:numFmt formatCode="General" sourceLinked="0"/>
            </c:trendlineLbl>
          </c:trendline>
          <c:xVal>
            <c:numRef>
              <c:f>Foglio1!$B$4:$B$21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Foglio1!$I$4:$I$21</c:f>
              <c:numCache>
                <c:formatCode>0.00</c:formatCode>
                <c:ptCount val="18"/>
                <c:pt idx="0">
                  <c:v>714.47940041824165</c:v>
                </c:pt>
                <c:pt idx="1">
                  <c:v>821.02549797672714</c:v>
                </c:pt>
                <c:pt idx="2">
                  <c:v>943.46018644251842</c:v>
                </c:pt>
                <c:pt idx="3">
                  <c:v>1084.1528376349925</c:v>
                </c:pt>
                <c:pt idx="4">
                  <c:v>1245.8261538136651</c:v>
                </c:pt>
                <c:pt idx="5">
                  <c:v>1431.608857762081</c:v>
                </c:pt>
                <c:pt idx="6">
                  <c:v>1645.0962402330406</c:v>
                </c:pt>
                <c:pt idx="7">
                  <c:v>1890.4197364771073</c:v>
                </c:pt>
                <c:pt idx="8">
                  <c:v>2172.3268783083081</c:v>
                </c:pt>
                <c:pt idx="9">
                  <c:v>2496.2731689496754</c:v>
                </c:pt>
                <c:pt idx="10">
                  <c:v>2868.5276586324435</c:v>
                </c:pt>
                <c:pt idx="11">
                  <c:v>3296.2942640614551</c:v>
                </c:pt>
                <c:pt idx="12">
                  <c:v>3787.8511795366649</c:v>
                </c:pt>
                <c:pt idx="13">
                  <c:v>4352.7110776326645</c:v>
                </c:pt>
                <c:pt idx="14">
                  <c:v>5001.8051996603572</c:v>
                </c:pt>
                <c:pt idx="15">
                  <c:v>5747.69489845306</c:v>
                </c:pt>
                <c:pt idx="16">
                  <c:v>6604.8147272801862</c:v>
                </c:pt>
                <c:pt idx="17">
                  <c:v>7589.7517791764003</c:v>
                </c:pt>
              </c:numCache>
            </c:numRef>
          </c:yVal>
        </c:ser>
        <c:axId val="111149440"/>
        <c:axId val="111150976"/>
      </c:scatterChart>
      <c:valAx>
        <c:axId val="111149440"/>
        <c:scaling>
          <c:orientation val="minMax"/>
        </c:scaling>
        <c:axPos val="b"/>
        <c:majorGridlines/>
        <c:numFmt formatCode="General" sourceLinked="1"/>
        <c:tickLblPos val="nextTo"/>
        <c:crossAx val="111150976"/>
        <c:crosses val="autoZero"/>
        <c:crossBetween val="midCat"/>
      </c:valAx>
      <c:valAx>
        <c:axId val="111150976"/>
        <c:scaling>
          <c:orientation val="minMax"/>
        </c:scaling>
        <c:axPos val="l"/>
        <c:majorGridlines/>
        <c:numFmt formatCode="0.00" sourceLinked="1"/>
        <c:tickLblPos val="nextTo"/>
        <c:crossAx val="111149440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21</xdr:row>
      <xdr:rowOff>190499</xdr:rowOff>
    </xdr:from>
    <xdr:to>
      <xdr:col>8</xdr:col>
      <xdr:colOff>647699</xdr:colOff>
      <xdr:row>38</xdr:row>
      <xdr:rowOff>180974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workbookViewId="0">
      <selection activeCell="J4" sqref="J4"/>
    </sheetView>
  </sheetViews>
  <sheetFormatPr defaultRowHeight="15"/>
  <cols>
    <col min="1" max="1" width="8.7109375" customWidth="1"/>
    <col min="2" max="2" width="6.7109375" customWidth="1"/>
    <col min="3" max="9" width="10.140625" customWidth="1"/>
  </cols>
  <sheetData>
    <row r="1" spans="1:20" ht="18.75">
      <c r="A1" s="8" t="s">
        <v>1</v>
      </c>
      <c r="B1" s="9"/>
      <c r="C1" s="9"/>
      <c r="D1" s="9"/>
      <c r="E1" s="9"/>
      <c r="F1" s="9"/>
      <c r="G1" s="9"/>
      <c r="H1" s="9"/>
      <c r="I1" s="9"/>
    </row>
    <row r="2" spans="1:20" ht="15.75" thickBot="1"/>
    <row r="3" spans="1:20">
      <c r="A3" s="18" t="s">
        <v>3</v>
      </c>
      <c r="B3" s="19"/>
      <c r="C3" s="7" t="s">
        <v>8</v>
      </c>
      <c r="D3" s="4" t="s">
        <v>2</v>
      </c>
      <c r="E3" s="4" t="s">
        <v>0</v>
      </c>
      <c r="F3" s="4" t="s">
        <v>4</v>
      </c>
      <c r="G3" s="4" t="s">
        <v>5</v>
      </c>
      <c r="H3" s="6" t="s">
        <v>6</v>
      </c>
      <c r="I3" s="5" t="s">
        <v>7</v>
      </c>
      <c r="J3" s="2"/>
    </row>
    <row r="4" spans="1:20">
      <c r="A4" s="10">
        <v>2013</v>
      </c>
      <c r="B4" s="11">
        <v>1</v>
      </c>
      <c r="C4" s="12">
        <f>25.95*B4*B4+84*B4+676</f>
        <v>785.95</v>
      </c>
      <c r="D4" s="12">
        <f>726.8*EXP(0.133*B4)</f>
        <v>830.18729878689385</v>
      </c>
      <c r="E4" s="12">
        <f>810.6*EXP(0.13*B4)</f>
        <v>923.13428752293839</v>
      </c>
      <c r="F4" s="12">
        <f t="shared" ref="F4:F21" si="0">(C4+D4+E4)/3</f>
        <v>846.42386210327743</v>
      </c>
      <c r="G4" s="12">
        <f>777.2*EXP(0.139*B4)</f>
        <v>893.09925052280198</v>
      </c>
      <c r="H4" s="12">
        <f>G4*1.2</f>
        <v>1071.7191006273624</v>
      </c>
      <c r="I4" s="13">
        <f>G4*0.8</f>
        <v>714.47940041824165</v>
      </c>
      <c r="J4" s="3"/>
      <c r="K4" s="3"/>
      <c r="L4" s="3"/>
      <c r="M4" s="3"/>
      <c r="N4" s="3"/>
      <c r="O4" s="3"/>
      <c r="P4" s="3"/>
      <c r="R4" s="3"/>
      <c r="S4" s="3"/>
      <c r="T4" s="3"/>
    </row>
    <row r="5" spans="1:20">
      <c r="A5" s="10">
        <f>A4+1</f>
        <v>2014</v>
      </c>
      <c r="B5" s="11">
        <f>B4+1</f>
        <v>2</v>
      </c>
      <c r="C5" s="12">
        <f t="shared" ref="C5:C21" si="1">25.95*B5*B5+84*B5+676</f>
        <v>947.8</v>
      </c>
      <c r="D5" s="12">
        <f t="shared" ref="D5:D21" si="2">726.8*EXP(0.133*B5)</f>
        <v>948.28144065365916</v>
      </c>
      <c r="E5" s="12">
        <f t="shared" ref="E5:E21" si="3">810.6*EXP(0.13*B5)</f>
        <v>1051.2915282512747</v>
      </c>
      <c r="F5" s="12">
        <f t="shared" si="0"/>
        <v>982.45765630164476</v>
      </c>
      <c r="G5" s="12">
        <f t="shared" ref="G5:G21" si="4">777.2*EXP(0.139*B5)</f>
        <v>1026.2818724709089</v>
      </c>
      <c r="H5" s="12">
        <f t="shared" ref="H5:H21" si="5">G5*1.2</f>
        <v>1231.5382469650906</v>
      </c>
      <c r="I5" s="13">
        <f t="shared" ref="I5:I21" si="6">G5*0.8</f>
        <v>821.02549797672714</v>
      </c>
      <c r="J5" s="3"/>
      <c r="K5" s="3"/>
      <c r="L5" s="3"/>
      <c r="M5" s="3"/>
      <c r="N5" s="3"/>
      <c r="O5" s="3"/>
      <c r="P5" s="3"/>
      <c r="R5" s="3"/>
      <c r="S5" s="3"/>
      <c r="T5" s="3"/>
    </row>
    <row r="6" spans="1:20">
      <c r="A6" s="10">
        <f t="shared" ref="A6:B21" si="7">A5+1</f>
        <v>2015</v>
      </c>
      <c r="B6" s="11">
        <f t="shared" si="7"/>
        <v>3</v>
      </c>
      <c r="C6" s="12">
        <f t="shared" si="1"/>
        <v>1161.55</v>
      </c>
      <c r="D6" s="12">
        <f t="shared" si="2"/>
        <v>1083.17447400386</v>
      </c>
      <c r="E6" s="12">
        <f t="shared" si="3"/>
        <v>1197.2406315212702</v>
      </c>
      <c r="F6" s="12">
        <f t="shared" si="0"/>
        <v>1147.3217018417101</v>
      </c>
      <c r="G6" s="12">
        <f t="shared" si="4"/>
        <v>1179.3252330531479</v>
      </c>
      <c r="H6" s="12">
        <f t="shared" si="5"/>
        <v>1415.1902796637776</v>
      </c>
      <c r="I6" s="13">
        <f t="shared" si="6"/>
        <v>943.46018644251842</v>
      </c>
      <c r="J6" s="3"/>
      <c r="K6" s="3"/>
      <c r="L6" s="3"/>
      <c r="M6" s="3"/>
      <c r="N6" s="3"/>
      <c r="O6" s="3"/>
      <c r="P6" s="3"/>
      <c r="R6" s="3"/>
      <c r="S6" s="3"/>
      <c r="T6" s="3"/>
    </row>
    <row r="7" spans="1:20">
      <c r="A7" s="10">
        <f t="shared" si="7"/>
        <v>2016</v>
      </c>
      <c r="B7" s="11">
        <f t="shared" si="7"/>
        <v>4</v>
      </c>
      <c r="C7" s="12">
        <f t="shared" si="1"/>
        <v>1427.2</v>
      </c>
      <c r="D7" s="12">
        <f t="shared" si="2"/>
        <v>1237.2560411229765</v>
      </c>
      <c r="E7" s="12">
        <f t="shared" si="3"/>
        <v>1363.4516128459175</v>
      </c>
      <c r="F7" s="12">
        <f t="shared" si="0"/>
        <v>1342.635884656298</v>
      </c>
      <c r="G7" s="12">
        <f t="shared" si="4"/>
        <v>1355.1910470437406</v>
      </c>
      <c r="H7" s="12">
        <f t="shared" si="5"/>
        <v>1626.2292564524887</v>
      </c>
      <c r="I7" s="13">
        <f t="shared" si="6"/>
        <v>1084.1528376349925</v>
      </c>
      <c r="J7" s="3"/>
      <c r="K7" s="3"/>
      <c r="L7" s="3"/>
      <c r="M7" s="3"/>
      <c r="N7" s="3"/>
      <c r="O7" s="3"/>
      <c r="P7" s="3"/>
      <c r="R7" s="3"/>
      <c r="S7" s="3"/>
      <c r="T7" s="3"/>
    </row>
    <row r="8" spans="1:20">
      <c r="A8" s="10">
        <f t="shared" si="7"/>
        <v>2017</v>
      </c>
      <c r="B8" s="11">
        <f t="shared" si="7"/>
        <v>5</v>
      </c>
      <c r="C8" s="12">
        <f t="shared" si="1"/>
        <v>1744.75</v>
      </c>
      <c r="D8" s="12">
        <f t="shared" si="2"/>
        <v>1413.2557109076088</v>
      </c>
      <c r="E8" s="12">
        <f t="shared" si="3"/>
        <v>1552.7373959986644</v>
      </c>
      <c r="F8" s="12">
        <f t="shared" si="0"/>
        <v>1570.2477023020911</v>
      </c>
      <c r="G8" s="12">
        <f t="shared" si="4"/>
        <v>1557.2826922670813</v>
      </c>
      <c r="H8" s="12">
        <f t="shared" si="5"/>
        <v>1868.7392307204975</v>
      </c>
      <c r="I8" s="13">
        <f t="shared" si="6"/>
        <v>1245.8261538136651</v>
      </c>
      <c r="J8" s="3"/>
      <c r="K8" s="3"/>
      <c r="L8" s="3"/>
      <c r="M8" s="3"/>
      <c r="N8" s="3"/>
      <c r="O8" s="3"/>
      <c r="P8" s="3"/>
      <c r="R8" s="3"/>
      <c r="S8" s="3"/>
      <c r="T8" s="3"/>
    </row>
    <row r="9" spans="1:20">
      <c r="A9" s="10">
        <f t="shared" si="7"/>
        <v>2018</v>
      </c>
      <c r="B9" s="11">
        <f t="shared" si="7"/>
        <v>6</v>
      </c>
      <c r="C9" s="12">
        <f t="shared" si="1"/>
        <v>2114.1999999999998</v>
      </c>
      <c r="D9" s="12">
        <f t="shared" si="2"/>
        <v>1614.2913334253431</v>
      </c>
      <c r="E9" s="12">
        <f t="shared" si="3"/>
        <v>1768.3014184128419</v>
      </c>
      <c r="F9" s="12">
        <f t="shared" si="0"/>
        <v>1832.2642506127283</v>
      </c>
      <c r="G9" s="12">
        <f t="shared" si="4"/>
        <v>1789.5110722026011</v>
      </c>
      <c r="H9" s="12">
        <f t="shared" si="5"/>
        <v>2147.4132866431214</v>
      </c>
      <c r="I9" s="13">
        <f t="shared" si="6"/>
        <v>1431.608857762081</v>
      </c>
      <c r="J9" s="3"/>
      <c r="K9" s="3"/>
      <c r="L9" s="3"/>
      <c r="M9" s="3"/>
      <c r="N9" s="3"/>
      <c r="O9" s="3"/>
      <c r="P9" s="3"/>
      <c r="R9" s="3"/>
      <c r="S9" s="3"/>
      <c r="T9" s="3"/>
    </row>
    <row r="10" spans="1:20">
      <c r="A10" s="10">
        <f t="shared" si="7"/>
        <v>2019</v>
      </c>
      <c r="B10" s="11">
        <f t="shared" si="7"/>
        <v>7</v>
      </c>
      <c r="C10" s="12">
        <f t="shared" si="1"/>
        <v>2535.5500000000002</v>
      </c>
      <c r="D10" s="12">
        <f t="shared" si="2"/>
        <v>1843.9242729106747</v>
      </c>
      <c r="E10" s="12">
        <f t="shared" si="3"/>
        <v>2013.7918455617323</v>
      </c>
      <c r="F10" s="12">
        <f t="shared" si="0"/>
        <v>2131.088706157469</v>
      </c>
      <c r="G10" s="12">
        <f t="shared" si="4"/>
        <v>2056.3703002913007</v>
      </c>
      <c r="H10" s="12">
        <f t="shared" si="5"/>
        <v>2467.6443603495609</v>
      </c>
      <c r="I10" s="13">
        <f t="shared" si="6"/>
        <v>1645.0962402330406</v>
      </c>
      <c r="J10" s="3"/>
      <c r="K10" s="3"/>
      <c r="L10" s="3"/>
      <c r="M10" s="3"/>
      <c r="N10" s="3"/>
      <c r="O10" s="3"/>
      <c r="P10" s="3"/>
      <c r="R10" s="3"/>
      <c r="S10" s="3"/>
      <c r="T10" s="3"/>
    </row>
    <row r="11" spans="1:20">
      <c r="A11" s="10">
        <f t="shared" si="7"/>
        <v>2020</v>
      </c>
      <c r="B11" s="11">
        <f t="shared" si="7"/>
        <v>8</v>
      </c>
      <c r="C11" s="12">
        <f t="shared" si="1"/>
        <v>3008.8</v>
      </c>
      <c r="D11" s="12">
        <f t="shared" si="2"/>
        <v>2106.2224976545135</v>
      </c>
      <c r="E11" s="12">
        <f t="shared" si="3"/>
        <v>2293.3633118333746</v>
      </c>
      <c r="F11" s="12">
        <f t="shared" si="0"/>
        <v>2469.4619364959631</v>
      </c>
      <c r="G11" s="12">
        <f t="shared" si="4"/>
        <v>2363.0246705963841</v>
      </c>
      <c r="H11" s="12">
        <f t="shared" si="5"/>
        <v>2835.6296047156607</v>
      </c>
      <c r="I11" s="13">
        <f t="shared" si="6"/>
        <v>1890.4197364771073</v>
      </c>
      <c r="J11" s="3"/>
      <c r="K11" s="3"/>
      <c r="L11" s="3"/>
      <c r="M11" s="3"/>
      <c r="N11" s="3"/>
      <c r="O11" s="3"/>
      <c r="P11" s="3"/>
      <c r="R11" s="3"/>
      <c r="S11" s="3"/>
      <c r="T11" s="3"/>
    </row>
    <row r="12" spans="1:20">
      <c r="A12" s="10">
        <f t="shared" si="7"/>
        <v>2021</v>
      </c>
      <c r="B12" s="11">
        <f t="shared" si="7"/>
        <v>9</v>
      </c>
      <c r="C12" s="12">
        <f t="shared" si="1"/>
        <v>3533.95</v>
      </c>
      <c r="D12" s="12">
        <f t="shared" si="2"/>
        <v>2405.8326444303602</v>
      </c>
      <c r="E12" s="12">
        <f t="shared" si="3"/>
        <v>2611.7472327912019</v>
      </c>
      <c r="F12" s="12">
        <f t="shared" si="0"/>
        <v>2850.5099590738537</v>
      </c>
      <c r="G12" s="12">
        <f t="shared" si="4"/>
        <v>2715.408597885385</v>
      </c>
      <c r="H12" s="12">
        <f t="shared" si="5"/>
        <v>3258.4903174624619</v>
      </c>
      <c r="I12" s="13">
        <f t="shared" si="6"/>
        <v>2172.3268783083081</v>
      </c>
      <c r="J12" s="3"/>
      <c r="K12" s="3"/>
      <c r="L12" s="3"/>
      <c r="M12" s="3"/>
      <c r="N12" s="3"/>
      <c r="O12" s="3"/>
      <c r="P12" s="3"/>
      <c r="R12" s="3"/>
      <c r="S12" s="3"/>
      <c r="T12" s="3"/>
    </row>
    <row r="13" spans="1:20">
      <c r="A13" s="10">
        <f t="shared" si="7"/>
        <v>2022</v>
      </c>
      <c r="B13" s="11">
        <f t="shared" si="7"/>
        <v>10</v>
      </c>
      <c r="C13" s="12">
        <f t="shared" si="1"/>
        <v>4111</v>
      </c>
      <c r="D13" s="12">
        <f t="shared" si="2"/>
        <v>2748.0623340849897</v>
      </c>
      <c r="E13" s="12">
        <f t="shared" si="3"/>
        <v>2974.3318787721596</v>
      </c>
      <c r="F13" s="12">
        <f t="shared" si="0"/>
        <v>3277.7980709523831</v>
      </c>
      <c r="G13" s="12">
        <f t="shared" si="4"/>
        <v>3120.341461187094</v>
      </c>
      <c r="H13" s="12">
        <f t="shared" si="5"/>
        <v>3744.4097534245125</v>
      </c>
      <c r="I13" s="13">
        <f t="shared" si="6"/>
        <v>2496.2731689496754</v>
      </c>
      <c r="J13" s="3"/>
      <c r="K13" s="3"/>
      <c r="L13" s="3"/>
      <c r="M13" s="3"/>
      <c r="N13" s="3"/>
      <c r="O13" s="3"/>
      <c r="P13" s="3"/>
      <c r="R13" s="3"/>
      <c r="S13" s="3"/>
      <c r="T13" s="3"/>
    </row>
    <row r="14" spans="1:20">
      <c r="A14" s="10">
        <f t="shared" si="7"/>
        <v>2023</v>
      </c>
      <c r="B14" s="11">
        <f t="shared" si="7"/>
        <v>11</v>
      </c>
      <c r="C14" s="12">
        <f t="shared" si="1"/>
        <v>4739.95</v>
      </c>
      <c r="D14" s="12">
        <f t="shared" si="2"/>
        <v>3138.9741965217731</v>
      </c>
      <c r="E14" s="12">
        <f t="shared" si="3"/>
        <v>3387.2535649729843</v>
      </c>
      <c r="F14" s="12">
        <f t="shared" si="0"/>
        <v>3755.392587164919</v>
      </c>
      <c r="G14" s="12">
        <f t="shared" si="4"/>
        <v>3585.6595732905539</v>
      </c>
      <c r="H14" s="12">
        <f t="shared" si="5"/>
        <v>4302.7914879486643</v>
      </c>
      <c r="I14" s="13">
        <f t="shared" si="6"/>
        <v>2868.5276586324435</v>
      </c>
      <c r="J14" s="3"/>
      <c r="K14" s="3"/>
      <c r="L14" s="3"/>
      <c r="M14" s="3"/>
      <c r="N14" s="3"/>
      <c r="O14" s="3"/>
      <c r="P14" s="3"/>
      <c r="R14" s="3"/>
      <c r="S14" s="3"/>
      <c r="T14" s="3"/>
    </row>
    <row r="15" spans="1:20">
      <c r="A15" s="10">
        <f t="shared" si="7"/>
        <v>2024</v>
      </c>
      <c r="B15" s="11">
        <f t="shared" si="7"/>
        <v>12</v>
      </c>
      <c r="C15" s="12">
        <f t="shared" si="1"/>
        <v>5420.7999999999993</v>
      </c>
      <c r="D15" s="12">
        <f t="shared" si="2"/>
        <v>3585.4932707377152</v>
      </c>
      <c r="E15" s="12">
        <f t="shared" si="3"/>
        <v>3857.5005013087448</v>
      </c>
      <c r="F15" s="12">
        <f t="shared" si="0"/>
        <v>4287.9312573488196</v>
      </c>
      <c r="G15" s="12">
        <f t="shared" si="4"/>
        <v>4120.3678300768188</v>
      </c>
      <c r="H15" s="12">
        <f t="shared" si="5"/>
        <v>4944.441396092182</v>
      </c>
      <c r="I15" s="13">
        <f t="shared" si="6"/>
        <v>3296.2942640614551</v>
      </c>
      <c r="J15" s="3"/>
      <c r="K15" s="3"/>
      <c r="L15" s="3"/>
      <c r="M15" s="3"/>
      <c r="N15" s="3"/>
      <c r="O15" s="3"/>
      <c r="P15" s="3"/>
      <c r="R15" s="3"/>
      <c r="S15" s="3"/>
      <c r="T15" s="3"/>
    </row>
    <row r="16" spans="1:20">
      <c r="A16" s="10">
        <f t="shared" si="7"/>
        <v>2025</v>
      </c>
      <c r="B16" s="11">
        <f t="shared" si="7"/>
        <v>13</v>
      </c>
      <c r="C16" s="12">
        <f t="shared" si="1"/>
        <v>6153.5499999999993</v>
      </c>
      <c r="D16" s="12">
        <f t="shared" si="2"/>
        <v>4095.5296825155879</v>
      </c>
      <c r="E16" s="12">
        <f t="shared" si="3"/>
        <v>4393.0310595793553</v>
      </c>
      <c r="F16" s="12">
        <f t="shared" si="0"/>
        <v>4880.703580698314</v>
      </c>
      <c r="G16" s="12">
        <f t="shared" si="4"/>
        <v>4734.8139744208311</v>
      </c>
      <c r="H16" s="12">
        <f t="shared" si="5"/>
        <v>5681.7767693049973</v>
      </c>
      <c r="I16" s="13">
        <f t="shared" si="6"/>
        <v>3787.8511795366649</v>
      </c>
      <c r="J16" s="3"/>
      <c r="K16" s="3"/>
      <c r="L16" s="3"/>
      <c r="M16" s="3"/>
      <c r="N16" s="3"/>
      <c r="O16" s="3"/>
      <c r="P16" s="3"/>
      <c r="R16" s="3"/>
      <c r="S16" s="3"/>
      <c r="T16" s="3"/>
    </row>
    <row r="17" spans="1:20">
      <c r="A17" s="10">
        <f t="shared" si="7"/>
        <v>2026</v>
      </c>
      <c r="B17" s="11">
        <f t="shared" si="7"/>
        <v>14</v>
      </c>
      <c r="C17" s="12">
        <f t="shared" si="1"/>
        <v>6938.2</v>
      </c>
      <c r="D17" s="12">
        <f t="shared" si="2"/>
        <v>4678.1187730175579</v>
      </c>
      <c r="E17" s="12">
        <f t="shared" si="3"/>
        <v>5002.9084594756087</v>
      </c>
      <c r="F17" s="12">
        <f t="shared" si="0"/>
        <v>5539.7424108310552</v>
      </c>
      <c r="G17" s="12">
        <f t="shared" si="4"/>
        <v>5440.8888470408301</v>
      </c>
      <c r="H17" s="12">
        <f t="shared" si="5"/>
        <v>6529.0666164489958</v>
      </c>
      <c r="I17" s="13">
        <f t="shared" si="6"/>
        <v>4352.7110776326645</v>
      </c>
      <c r="J17" s="3"/>
      <c r="K17" s="3"/>
      <c r="L17" s="3"/>
      <c r="M17" s="3"/>
      <c r="N17" s="3"/>
      <c r="O17" s="3"/>
      <c r="P17" s="3"/>
      <c r="R17" s="3"/>
      <c r="S17" s="3"/>
      <c r="T17" s="3"/>
    </row>
    <row r="18" spans="1:20">
      <c r="A18" s="10">
        <f t="shared" si="7"/>
        <v>2027</v>
      </c>
      <c r="B18" s="11">
        <f t="shared" si="7"/>
        <v>15</v>
      </c>
      <c r="C18" s="12">
        <f t="shared" si="1"/>
        <v>7774.75</v>
      </c>
      <c r="D18" s="12">
        <f t="shared" si="2"/>
        <v>5343.5811606710304</v>
      </c>
      <c r="E18" s="12">
        <f t="shared" si="3"/>
        <v>5697.4541528256823</v>
      </c>
      <c r="F18" s="12">
        <f t="shared" si="0"/>
        <v>6271.9284378322373</v>
      </c>
      <c r="G18" s="12">
        <f t="shared" si="4"/>
        <v>6252.2564995754456</v>
      </c>
      <c r="H18" s="12">
        <f t="shared" si="5"/>
        <v>7502.7077994905339</v>
      </c>
      <c r="I18" s="13">
        <f t="shared" si="6"/>
        <v>5001.8051996603572</v>
      </c>
      <c r="J18" s="3"/>
      <c r="K18" s="3"/>
      <c r="L18" s="3"/>
      <c r="M18" s="3"/>
      <c r="N18" s="3"/>
      <c r="O18" s="3"/>
      <c r="P18" s="3"/>
      <c r="R18" s="3"/>
      <c r="S18" s="3"/>
      <c r="T18" s="3"/>
    </row>
    <row r="19" spans="1:20">
      <c r="A19" s="10">
        <f t="shared" si="7"/>
        <v>2028</v>
      </c>
      <c r="B19" s="11">
        <f t="shared" si="7"/>
        <v>16</v>
      </c>
      <c r="C19" s="12">
        <f t="shared" si="1"/>
        <v>8663.2000000000007</v>
      </c>
      <c r="D19" s="12">
        <f t="shared" si="2"/>
        <v>6103.705571857482</v>
      </c>
      <c r="E19" s="12">
        <f t="shared" si="3"/>
        <v>6488.4225019286241</v>
      </c>
      <c r="F19" s="12">
        <f t="shared" si="0"/>
        <v>7085.1093579287017</v>
      </c>
      <c r="G19" s="12">
        <f t="shared" si="4"/>
        <v>7184.6186230663243</v>
      </c>
      <c r="H19" s="12">
        <f t="shared" si="5"/>
        <v>8621.5423476795895</v>
      </c>
      <c r="I19" s="13">
        <f t="shared" si="6"/>
        <v>5747.69489845306</v>
      </c>
      <c r="J19" s="3"/>
      <c r="K19" s="3"/>
      <c r="L19" s="3"/>
      <c r="M19" s="3"/>
      <c r="N19" s="3"/>
      <c r="O19" s="3"/>
      <c r="P19" s="3"/>
      <c r="R19" s="3"/>
      <c r="S19" s="3"/>
      <c r="T19" s="3"/>
    </row>
    <row r="20" spans="1:20">
      <c r="A20" s="10">
        <f t="shared" si="7"/>
        <v>2029</v>
      </c>
      <c r="B20" s="11">
        <f t="shared" si="7"/>
        <v>17</v>
      </c>
      <c r="C20" s="12">
        <f t="shared" si="1"/>
        <v>9603.5499999999993</v>
      </c>
      <c r="D20" s="12">
        <f t="shared" si="2"/>
        <v>6971.9576792664793</v>
      </c>
      <c r="E20" s="12">
        <f t="shared" si="3"/>
        <v>7389.1997081984719</v>
      </c>
      <c r="F20" s="12">
        <f t="shared" si="0"/>
        <v>7988.2357958216498</v>
      </c>
      <c r="G20" s="12">
        <f t="shared" si="4"/>
        <v>8256.018409100232</v>
      </c>
      <c r="H20" s="12">
        <f t="shared" si="5"/>
        <v>9907.2220909202788</v>
      </c>
      <c r="I20" s="13">
        <f t="shared" si="6"/>
        <v>6604.8147272801862</v>
      </c>
      <c r="J20" s="3"/>
      <c r="K20" s="3"/>
      <c r="L20" s="3"/>
      <c r="M20" s="3"/>
      <c r="N20" s="3"/>
      <c r="O20" s="3"/>
      <c r="P20" s="3"/>
      <c r="R20" s="3"/>
      <c r="S20" s="3"/>
      <c r="T20" s="3"/>
    </row>
    <row r="21" spans="1:20" ht="15.75" thickBot="1">
      <c r="A21" s="14">
        <f t="shared" si="7"/>
        <v>2030</v>
      </c>
      <c r="B21" s="15">
        <f t="shared" si="7"/>
        <v>18</v>
      </c>
      <c r="C21" s="16">
        <f t="shared" si="1"/>
        <v>10595.8</v>
      </c>
      <c r="D21" s="16">
        <f t="shared" si="2"/>
        <v>7963.7186475052022</v>
      </c>
      <c r="E21" s="16">
        <f t="shared" si="3"/>
        <v>8415.0303577504328</v>
      </c>
      <c r="F21" s="16">
        <f t="shared" si="0"/>
        <v>8991.5163350852108</v>
      </c>
      <c r="G21" s="16">
        <f t="shared" si="4"/>
        <v>9487.1897239704995</v>
      </c>
      <c r="H21" s="16">
        <f t="shared" si="5"/>
        <v>11384.627668764599</v>
      </c>
      <c r="I21" s="17">
        <f t="shared" si="6"/>
        <v>7589.7517791764003</v>
      </c>
      <c r="J21" s="3"/>
      <c r="K21" s="3"/>
      <c r="L21" s="3"/>
      <c r="M21" s="3"/>
      <c r="N21" s="3"/>
      <c r="O21" s="3"/>
      <c r="P21" s="3"/>
      <c r="R21" s="3"/>
      <c r="S21" s="3"/>
      <c r="T21" s="3"/>
    </row>
    <row r="22" spans="1:20">
      <c r="C22" s="1"/>
      <c r="J22" s="3"/>
    </row>
  </sheetData>
  <mergeCells count="1">
    <mergeCell ref="A3:B3"/>
  </mergeCells>
  <printOptions horizontalCentered="1" verticalCentered="1"/>
  <pageMargins left="0.70866141732283472" right="0.70866141732283472" top="0.74803149606299213" bottom="0.74803149606299213" header="1.1023622047244095" footer="0.31496062992125984"/>
  <pageSetup paperSize="9" orientation="portrait" r:id="rId1"/>
  <headerFooter>
    <oddHeader>&amp;R&amp;"Arial,Grassetto"&amp;14ANNEX 4</oddHeader>
    <oddFooter>&amp;L&amp;8iotgrowth&amp;C&amp;8micrimou&amp;R&amp;8&amp;D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Foglio1</vt:lpstr>
      <vt:lpstr>Foglio1!Print_Area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ictsadm</cp:lastModifiedBy>
  <cp:lastPrinted>2016-03-04T09:25:34Z</cp:lastPrinted>
  <dcterms:created xsi:type="dcterms:W3CDTF">2016-02-08T18:12:59Z</dcterms:created>
  <dcterms:modified xsi:type="dcterms:W3CDTF">2016-03-16T16:34:16Z</dcterms:modified>
</cp:coreProperties>
</file>